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2023\"/>
    </mc:Choice>
  </mc:AlternateContent>
  <xr:revisionPtr revIDLastSave="0" documentId="13_ncr:1_{5BF1F24B-5604-4072-9FC6-EBDC7E1122E4}" xr6:coauthVersionLast="47" xr6:coauthVersionMax="47" xr10:uidLastSave="{00000000-0000-0000-0000-000000000000}"/>
  <bookViews>
    <workbookView xWindow="-120" yWindow="-120" windowWidth="29040" windowHeight="15840" xr2:uid="{E434149B-2601-4830-8C3A-5D039F85EF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P24" i="1"/>
  <c r="N24" i="1"/>
  <c r="L24" i="1"/>
  <c r="J24" i="1"/>
  <c r="H24" i="1"/>
  <c r="P23" i="1"/>
  <c r="N23" i="1"/>
  <c r="L23" i="1"/>
  <c r="J23" i="1"/>
  <c r="H23" i="1"/>
  <c r="H22" i="1"/>
  <c r="P21" i="1"/>
  <c r="N21" i="1"/>
  <c r="L21" i="1"/>
  <c r="J21" i="1"/>
  <c r="H21" i="1"/>
  <c r="J20" i="1"/>
  <c r="H20" i="1"/>
  <c r="P18" i="1"/>
  <c r="N18" i="1"/>
  <c r="L18" i="1"/>
  <c r="J18" i="1"/>
  <c r="H18" i="1"/>
  <c r="P17" i="1"/>
  <c r="N17" i="1"/>
  <c r="L17" i="1"/>
  <c r="J17" i="1"/>
  <c r="H17" i="1"/>
  <c r="P16" i="1"/>
  <c r="N16" i="1"/>
  <c r="L16" i="1"/>
  <c r="J16" i="1"/>
  <c r="H16" i="1"/>
  <c r="P15" i="1"/>
  <c r="N15" i="1"/>
  <c r="L15" i="1"/>
  <c r="J15" i="1"/>
  <c r="H15" i="1"/>
  <c r="P14" i="1"/>
  <c r="N14" i="1"/>
  <c r="L14" i="1"/>
  <c r="J14" i="1"/>
  <c r="H14" i="1"/>
  <c r="J13" i="1"/>
  <c r="H13" i="1"/>
  <c r="P12" i="1"/>
  <c r="J12" i="1"/>
  <c r="H12" i="1"/>
  <c r="H11" i="1"/>
  <c r="H8" i="1"/>
  <c r="J6" i="1"/>
  <c r="H6" i="1"/>
</calcChain>
</file>

<file path=xl/sharedStrings.xml><?xml version="1.0" encoding="utf-8"?>
<sst xmlns="http://schemas.openxmlformats.org/spreadsheetml/2006/main" count="146" uniqueCount="66">
  <si>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</si>
  <si>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</si>
  <si>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</si>
  <si>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</si>
  <si>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</si>
  <si>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</si>
  <si>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</si>
  <si>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</si>
  <si>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</si>
  <si>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</si>
  <si>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</si>
  <si>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</si>
  <si>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</si>
  <si>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</si>
  <si>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</si>
  <si>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</si>
  <si>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</si>
  <si>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</si>
  <si>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</si>
  <si>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</si>
  <si>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</si>
  <si>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</si>
  <si>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 xml:space="preserve">Koreografi </t>
  </si>
  <si>
    <t>Kanto</t>
  </si>
  <si>
    <t>Muzikë</t>
  </si>
  <si>
    <t>Fizikë</t>
  </si>
  <si>
    <t>Mbi 3 Kredite</t>
  </si>
  <si>
    <t>Edukim fizik</t>
  </si>
  <si>
    <t>III-Mire</t>
  </si>
  <si>
    <t>IAL</t>
  </si>
  <si>
    <t>Arsim fillor</t>
  </si>
  <si>
    <t>Histori</t>
  </si>
  <si>
    <t xml:space="preserve">Gjuhë shqipe dhe letërsi </t>
  </si>
  <si>
    <t>B2</t>
  </si>
  <si>
    <t>Arsim special</t>
  </si>
  <si>
    <t>Informatikë biznesi</t>
  </si>
  <si>
    <t xml:space="preserve">Dorëzuar vetëm kërkesë, mungon dosja </t>
  </si>
  <si>
    <t>Lushnje</t>
  </si>
  <si>
    <t xml:space="preserve">Dokumentacion i pa njehsuar me origjinalin </t>
  </si>
  <si>
    <t>A.T</t>
  </si>
  <si>
    <t>J50….19K</t>
  </si>
  <si>
    <t>K15….25P</t>
  </si>
  <si>
    <t>K05….70J</t>
  </si>
  <si>
    <t>J60….24W</t>
  </si>
  <si>
    <t>J30….28H</t>
  </si>
  <si>
    <t>I50….76G</t>
  </si>
  <si>
    <t>H10….84C</t>
  </si>
  <si>
    <t>I71….11T</t>
  </si>
  <si>
    <t>J60….69R</t>
  </si>
  <si>
    <t>I75….82F</t>
  </si>
  <si>
    <t>J35….87N</t>
  </si>
  <si>
    <t>I75….25P</t>
  </si>
  <si>
    <t>I95….32C</t>
  </si>
  <si>
    <t>K20….15G</t>
  </si>
  <si>
    <t>Dorëzuar vetëm diplomë pa listë notash</t>
  </si>
  <si>
    <t xml:space="preserve">E mesme sportive </t>
  </si>
  <si>
    <t>J50….26U</t>
  </si>
  <si>
    <t>J311….35R</t>
  </si>
  <si>
    <t>J31….62B</t>
  </si>
  <si>
    <t>J15….21R</t>
  </si>
  <si>
    <t>F.Sh</t>
  </si>
  <si>
    <t>Kerkesat per punesim me dosje jashte portalit deri në datën 07.11.2023</t>
  </si>
  <si>
    <t xml:space="preserve">Bachelor Kanto </t>
  </si>
  <si>
    <t>Master i Arteve Kanto dhe Mësuesi</t>
  </si>
  <si>
    <t>K16….54G</t>
  </si>
  <si>
    <t>J80….71W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</si>
</sst>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2" applyBorder="1"/>
    <xf numFmtId="0" fontId="5" fillId="0" borderId="0" xfId="2"/>
    <xf numFmtId="0" fontId="6" fillId="0" borderId="5" xfId="1" applyFont="1" applyBorder="1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5" fillId="0" borderId="6" xfId="2" applyBorder="1"/>
    <xf numFmtId="0" fontId="5" fillId="0" borderId="7" xfId="2" applyBorder="1"/>
    <xf numFmtId="0" fontId="5" fillId="0" borderId="8" xfId="2" applyBorder="1"/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Normal 2" xfId="2" xr:uid="{41229764-6656-444F-979D-A597CA0CB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2925-8B98-45B8-9901-836DCCD26DF9}">
  <dimension ref="A2:Q27"/>
  <sheetViews>
    <sheetView tabSelected="1" workbookViewId="0">
      <selection activeCell="F30" sqref="F30"/>
    </sheetView>
  </sheetViews>
  <sheetFormatPr defaultRowHeight="15" x14ac:dyDescent="0.25"/>
  <cols>
    <col min="1" max="1" width="5.5703125" customWidth="1"/>
    <col min="2" max="2" width="11.7109375" customWidth="1"/>
    <col min="3" max="3" width="9.5703125" customWidth="1"/>
    <col min="4" max="4" width="12.42578125" customWidth="1"/>
    <col min="6" max="6" width="32.28515625" customWidth="1"/>
  </cols>
  <sheetData>
    <row r="2" spans="1:17" ht="16.5" x14ac:dyDescent="0.3">
      <c r="A2" s="1"/>
      <c r="B2" s="9" t="s">
        <v>61</v>
      </c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x14ac:dyDescent="0.3">
      <c r="A3" s="1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 x14ac:dyDescent="0.25">
      <c r="A4" s="15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7" t="s">
        <v>10</v>
      </c>
      <c r="L4" s="18"/>
      <c r="M4" s="17" t="s">
        <v>11</v>
      </c>
      <c r="N4" s="18"/>
      <c r="O4" s="19" t="s">
        <v>12</v>
      </c>
      <c r="P4" s="18"/>
      <c r="Q4" s="16" t="s">
        <v>13</v>
      </c>
    </row>
    <row r="5" spans="1:17" ht="51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15</v>
      </c>
      <c r="Q5" s="14"/>
    </row>
    <row r="6" spans="1:17" x14ac:dyDescent="0.25">
      <c r="A6" s="4">
        <v>1</v>
      </c>
      <c r="B6" s="4" t="s">
        <v>19</v>
      </c>
      <c r="C6" s="4" t="s">
        <v>20</v>
      </c>
      <c r="D6" s="4" t="s">
        <v>40</v>
      </c>
      <c r="E6" s="4" t="s">
        <v>21</v>
      </c>
      <c r="F6" s="4" t="s">
        <v>22</v>
      </c>
      <c r="G6" s="4">
        <v>7.28</v>
      </c>
      <c r="H6" s="4">
        <f>IF(AND(G6&gt;=5,G6&lt;=5.5),0.5,IF(AND(G6&gt;=5.51,G6&lt;=6),1,IF(AND(G6&gt;=6.01,G6&lt;=6.5),1.5,IF(AND(G6&gt;=6.51,G6&lt;=7),2,IF(AND(G6&gt;=7.01,G6&lt;=7.5),2.5,IF(AND(G6&gt;=7.51,G6&lt;=8),3,IF(AND(G6&gt;=8.01,G6&lt;=8.5),3.5,IF(AND(G6&gt;=8.51,G6&lt;=9),4,IF(AND(G6&gt;=9.01,G6&lt;=9.5),4.5,IF(AND(G6&gt;=9.51,G6&lt;=10),5,""))))))))))</f>
        <v>2.5</v>
      </c>
      <c r="I6" s="4"/>
      <c r="J6" s="4">
        <f>IF(I6="IV",0,IF(I6="III-Mjaftueshem",2,IF(I6="III-Mire",3,(IF(I6="III-Shume mire dhe shkelqyeshem",4,IF(I6="II-Mjaftueshem",5,IF(I6="II-Mire",6,IF(I6="II-Shume mire dhe shkelqyeshem",7,IF(I6="I-Mjaftueshem",8,IF(I6="I-Mire",9,IF(I6="I-Shume mire dhe shkelqyeshem",10,0)))))))))))</f>
        <v>0</v>
      </c>
      <c r="K6" s="4"/>
      <c r="L6" s="4"/>
      <c r="M6" s="4"/>
      <c r="N6" s="4"/>
      <c r="O6" s="4">
        <v>0</v>
      </c>
      <c r="P6" s="4">
        <v>0</v>
      </c>
      <c r="Q6" s="4">
        <v>2.5</v>
      </c>
    </row>
    <row r="7" spans="1:17" x14ac:dyDescent="0.25">
      <c r="A7" s="4">
        <v>2</v>
      </c>
      <c r="B7" s="4" t="s">
        <v>19</v>
      </c>
      <c r="C7" s="4" t="s">
        <v>20</v>
      </c>
      <c r="D7" s="4" t="s">
        <v>56</v>
      </c>
      <c r="E7" s="4" t="s">
        <v>21</v>
      </c>
      <c r="F7" s="4" t="s">
        <v>22</v>
      </c>
      <c r="G7" s="4" t="s">
        <v>54</v>
      </c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>
        <v>3</v>
      </c>
      <c r="B8" s="4" t="s">
        <v>19</v>
      </c>
      <c r="C8" s="4" t="s">
        <v>20</v>
      </c>
      <c r="D8" s="4" t="s">
        <v>41</v>
      </c>
      <c r="E8" s="4" t="s">
        <v>21</v>
      </c>
      <c r="F8" s="4" t="s">
        <v>23</v>
      </c>
      <c r="G8" s="4">
        <v>8.43</v>
      </c>
      <c r="H8" s="4">
        <f>IF(AND(G8&gt;=5,G8&lt;=5.5),0.5,IF(AND(G8&gt;=5.51,G8&lt;=6),1,IF(AND(G8&gt;=6.01,G8&lt;=6.5),1.5,IF(AND(G8&gt;=6.51,G8&lt;=7),2,IF(AND(G8&gt;=7.01,G8&lt;=7.5),2.5,IF(AND(G8&gt;=7.51,G8&lt;=8),3,IF(AND(G8&gt;=8.01,G8&lt;=8.5),3.5,IF(AND(G8&gt;=8.51,G8&lt;=9),4,IF(AND(G8&gt;=9.01,G8&lt;=9.5),4.5,IF(AND(G8&gt;=9.51,G8&lt;=10),5,""))))))))))</f>
        <v>3.5</v>
      </c>
      <c r="I8" s="4"/>
      <c r="J8" s="4"/>
      <c r="K8" s="4"/>
      <c r="L8" s="4"/>
      <c r="M8" s="4"/>
      <c r="N8" s="4"/>
      <c r="O8" s="4">
        <v>0</v>
      </c>
      <c r="P8" s="4"/>
      <c r="Q8" s="4">
        <v>3.5</v>
      </c>
    </row>
    <row r="9" spans="1:17" x14ac:dyDescent="0.25">
      <c r="A9" s="4">
        <v>4</v>
      </c>
      <c r="B9" s="4" t="s">
        <v>19</v>
      </c>
      <c r="C9" s="4" t="s">
        <v>20</v>
      </c>
      <c r="D9" s="4" t="s">
        <v>64</v>
      </c>
      <c r="E9" s="4" t="s">
        <v>21</v>
      </c>
      <c r="F9" s="4" t="s">
        <v>62</v>
      </c>
      <c r="G9" s="4">
        <v>8.0299999999999994</v>
      </c>
      <c r="H9" s="4">
        <f>IF(AND(G9&gt;=5,G9&lt;=5.5),0.5,IF(AND(G9&gt;=5.51,G9&lt;=6),1,IF(AND(G9&gt;=6.01,G9&lt;=6.5),1.5,IF(AND(G9&gt;=6.51,G9&lt;=7),2,IF(AND(G9&gt;=7.01,G9&lt;=7.5),2.5,IF(AND(G9&gt;=7.51,G9&lt;=8),3,IF(AND(G9&gt;=8.01,G9&lt;=8.5),3.5,IF(AND(G9&gt;=8.51,G9&lt;=9),4,IF(AND(G9&gt;=9.01,G9&lt;=9.5),4.5,IF(AND(G9&gt;=9.51,G9&lt;=10),5,""))))))))))</f>
        <v>3.5</v>
      </c>
      <c r="I9" s="4"/>
      <c r="J9" s="4"/>
      <c r="K9" s="4"/>
      <c r="L9" s="4"/>
      <c r="M9" s="4"/>
      <c r="N9" s="4"/>
      <c r="O9" s="4"/>
      <c r="P9" s="4"/>
      <c r="Q9" s="4">
        <v>3.5</v>
      </c>
    </row>
    <row r="10" spans="1:17" x14ac:dyDescent="0.25">
      <c r="A10" s="4">
        <v>5</v>
      </c>
      <c r="B10" s="4" t="s">
        <v>19</v>
      </c>
      <c r="C10" s="4" t="s">
        <v>20</v>
      </c>
      <c r="D10" s="4" t="s">
        <v>65</v>
      </c>
      <c r="E10" s="4" t="s">
        <v>21</v>
      </c>
      <c r="F10" s="4" t="s">
        <v>63</v>
      </c>
      <c r="G10" s="4">
        <v>7.07</v>
      </c>
      <c r="H10" s="4">
        <f>IF(AND(G10&gt;=5,G10&lt;=5.5),0.5,IF(AND(G10&gt;=5.51,G10&lt;=6),1,IF(AND(G10&gt;=6.01,G10&lt;=6.5),1.5,IF(AND(G10&gt;=6.51,G10&lt;=7),2,IF(AND(G10&gt;=7.01,G10&lt;=7.5),2.5,IF(AND(G10&gt;=7.51,G10&lt;=8),3,IF(AND(G10&gt;=8.01,G10&lt;=8.5),3.5,IF(AND(G10&gt;=8.51,G10&lt;=9),4,IF(AND(G10&gt;=9.01,G10&lt;=9.5),4.5,IF(AND(G10&gt;=9.51,G10&lt;=10),5,""))))))))))</f>
        <v>2.5</v>
      </c>
      <c r="I10" s="4"/>
      <c r="J10" s="4"/>
      <c r="K10" s="4"/>
      <c r="L10" s="4"/>
      <c r="M10" s="4"/>
      <c r="N10" s="4"/>
      <c r="O10" s="4"/>
      <c r="P10" s="4"/>
      <c r="Q10" s="4">
        <v>2.5</v>
      </c>
    </row>
    <row r="11" spans="1:17" x14ac:dyDescent="0.25">
      <c r="A11" s="4">
        <v>6</v>
      </c>
      <c r="B11" s="4" t="s">
        <v>19</v>
      </c>
      <c r="C11" s="4" t="s">
        <v>20</v>
      </c>
      <c r="D11" s="4" t="s">
        <v>42</v>
      </c>
      <c r="E11" s="4" t="s">
        <v>21</v>
      </c>
      <c r="F11" s="4" t="s">
        <v>24</v>
      </c>
      <c r="G11" s="4">
        <v>8.5</v>
      </c>
      <c r="H11" s="4">
        <f>IF(AND(G11&gt;=5,G11&lt;=5.5),0.5,IF(AND(G11&gt;=5.51,G11&lt;=6),1,IF(AND(G11&gt;=6.01,G11&lt;=6.5),1.5,IF(AND(G11&gt;=6.51,G11&lt;=7),2,IF(AND(G11&gt;=7.01,G11&lt;=7.5),2.5,IF(AND(G11&gt;=7.51,G11&lt;=8),3,IF(AND(G11&gt;=8.01,G11&lt;=8.5),3.5,IF(AND(G11&gt;=8.51,G11&lt;=9),4,IF(AND(G11&gt;=9.01,G11&lt;=9.5),4.5,IF(AND(G11&gt;=9.51,G11&lt;=10),5,""))))))))))</f>
        <v>3.5</v>
      </c>
      <c r="I11" s="4"/>
      <c r="J11" s="4"/>
      <c r="K11" s="4"/>
      <c r="L11" s="4"/>
      <c r="M11" s="4"/>
      <c r="N11" s="4"/>
      <c r="O11" s="4"/>
      <c r="P11" s="4"/>
      <c r="Q11" s="4">
        <v>3.5</v>
      </c>
    </row>
    <row r="12" spans="1:17" x14ac:dyDescent="0.25">
      <c r="A12" s="4">
        <v>7</v>
      </c>
      <c r="B12" s="4" t="s">
        <v>19</v>
      </c>
      <c r="C12" s="4" t="s">
        <v>20</v>
      </c>
      <c r="D12" s="4" t="s">
        <v>43</v>
      </c>
      <c r="E12" s="4" t="s">
        <v>21</v>
      </c>
      <c r="F12" s="4" t="s">
        <v>24</v>
      </c>
      <c r="G12" s="4">
        <v>7.92</v>
      </c>
      <c r="H12" s="4">
        <f>IF(AND(G12&gt;=5,G12&lt;=5.5),0.5,IF(AND(G12&gt;=5.51,G12&lt;=6),1,IF(AND(G12&gt;=6.01,G12&lt;=6.5),1.5,IF(AND(G12&gt;=6.51,G12&lt;=7),2,IF(AND(G12&gt;=7.01,G12&lt;=7.5),2.5,IF(AND(G12&gt;=7.51,G12&lt;=8),3,IF(AND(G12&gt;=8.01,G12&lt;=8.5),3.5,IF(AND(G12&gt;=8.51,G12&lt;=9),4,IF(AND(G12&gt;=9.01,G12&lt;=9.5),4.5,IF(AND(G12&gt;=9.51,G12&lt;=10),5,""))))))))))</f>
        <v>3</v>
      </c>
      <c r="I12" s="4"/>
      <c r="J12" s="4">
        <f t="shared" ref="J12:J13" si="0">IF(I12="IV",0,IF(I12="III-Mjaftueshem",2,IF(I12="III-Mire",3,(IF(I12="III-Shume mire dhe shkelqyeshem",4,IF(I12="II-Mjaftueshem",5,IF(I12="II-Mire",6,IF(I12="II-Shume mire dhe shkelqyeshem",7,IF(I12="I-Mjaftueshem",8,IF(I12="I-Mire",9,IF(I12="I-Shume mire dhe shkelqyeshem",10,0)))))))))))</f>
        <v>0</v>
      </c>
      <c r="K12" s="4"/>
      <c r="L12" s="4"/>
      <c r="M12" s="4"/>
      <c r="N12" s="4"/>
      <c r="O12" s="4">
        <v>0</v>
      </c>
      <c r="P12" s="4">
        <f t="shared" ref="P12" si="1">IFERROR(O12*0.5,"")</f>
        <v>0</v>
      </c>
      <c r="Q12" s="4">
        <v>3</v>
      </c>
    </row>
    <row r="13" spans="1:17" x14ac:dyDescent="0.25">
      <c r="A13" s="4">
        <v>8</v>
      </c>
      <c r="B13" s="4" t="s">
        <v>19</v>
      </c>
      <c r="C13" s="4" t="s">
        <v>20</v>
      </c>
      <c r="D13" s="4" t="s">
        <v>44</v>
      </c>
      <c r="E13" s="4" t="s">
        <v>21</v>
      </c>
      <c r="F13" s="4" t="s">
        <v>24</v>
      </c>
      <c r="G13" s="4">
        <v>6.5</v>
      </c>
      <c r="H13" s="4">
        <f t="shared" ref="H13" si="2">IF(AND(G13&gt;=5,G13&lt;=5.5),0.5,IF(AND(G13&gt;=5.51,G13&lt;=6),1,IF(AND(G13&gt;=6.01,G13&lt;=6.5),1.5,IF(AND(G13&gt;=6.51,G13&lt;=7),2,IF(AND(G13&gt;=7.01,G13&lt;=7.5),2.5,IF(AND(G13&gt;=7.51,G13&lt;=8),3,IF(AND(G13&gt;=8.01,G13&lt;=8.5),3.5,IF(AND(G13&gt;=8.51,G13&lt;=9),4,IF(AND(G13&gt;=9.01,G13&lt;=9.5),4.5,IF(AND(G13&gt;=9.51,G13&lt;=10),5,""))))))))))</f>
        <v>1.5</v>
      </c>
      <c r="I13" s="4"/>
      <c r="J13" s="4">
        <f t="shared" si="0"/>
        <v>0</v>
      </c>
      <c r="K13" s="4"/>
      <c r="L13" s="4"/>
      <c r="M13" s="4"/>
      <c r="N13" s="4"/>
      <c r="O13" s="4">
        <v>1</v>
      </c>
      <c r="P13" s="4">
        <v>0.5</v>
      </c>
      <c r="Q13" s="4">
        <v>2</v>
      </c>
    </row>
    <row r="14" spans="1:17" x14ac:dyDescent="0.25">
      <c r="A14" s="4">
        <v>9</v>
      </c>
      <c r="B14" s="4" t="s">
        <v>19</v>
      </c>
      <c r="C14" s="4" t="s">
        <v>20</v>
      </c>
      <c r="D14" s="4" t="s">
        <v>57</v>
      </c>
      <c r="E14" s="4" t="s">
        <v>21</v>
      </c>
      <c r="F14" s="4" t="s">
        <v>25</v>
      </c>
      <c r="G14" s="4">
        <v>5.15</v>
      </c>
      <c r="H14" s="4">
        <f>IF(AND(G14&gt;=5,G14&lt;=5.5),0.5,IF(AND(G14&gt;=5.51,G14&lt;=6),1,IF(AND(G14&gt;=6.01,G14&lt;=6.5),1.5,IF(AND(G14&gt;=6.51,G14&lt;=7),2,IF(AND(G14&gt;=7.01,G14&lt;=7.5),2.5,IF(AND(G14&gt;=7.51,G14&lt;=8),3,IF(AND(G14&gt;=8.01,G14&lt;=8.5),3.5,IF(AND(G14&gt;=8.51,G14&lt;=9),4,IF(AND(G14&gt;=9.01,G14&lt;=9.5),4.5,IF(AND(G14&gt;=9.51,G14&lt;=10),5,""))))))))))</f>
        <v>0.5</v>
      </c>
      <c r="I14" s="4"/>
      <c r="J14" s="4">
        <f>IF(I14="IV",0,IF(I14="III-Mjaftueshem",2,IF(I14="III-Mire",3,(IF(I14="III-Shume mire dhe shkelqyeshem",4,IF(I14="II-Mjaftueshem",5,IF(I14="II-Mire",6,IF(I14="II-Shume mire dhe shkelqyeshem",7,IF(I14="I-Mjaftueshem",8,IF(I14="I-Mire",9,IF(I14="I-Shume mire dhe shkelqyeshem",10,0)))))))))))</f>
        <v>0</v>
      </c>
      <c r="K14" s="4"/>
      <c r="L14" s="4">
        <f>IF(K14="IAL",1,IF(K14="B2",2,0))</f>
        <v>0</v>
      </c>
      <c r="M14" s="4" t="s">
        <v>26</v>
      </c>
      <c r="N14" s="4">
        <f>IF(M14="1 Kredit",1,IF(M14="2 Kredite",2,IF(M14="Mbi 3 Kredite",3,0)))</f>
        <v>3</v>
      </c>
      <c r="O14" s="4">
        <v>0</v>
      </c>
      <c r="P14" s="4">
        <f>IFERROR(O14*0.5,"")</f>
        <v>0</v>
      </c>
      <c r="Q14" s="4">
        <v>3.5</v>
      </c>
    </row>
    <row r="15" spans="1:17" x14ac:dyDescent="0.25">
      <c r="A15" s="4">
        <v>10</v>
      </c>
      <c r="B15" s="4" t="s">
        <v>19</v>
      </c>
      <c r="C15" s="4" t="s">
        <v>20</v>
      </c>
      <c r="D15" s="6" t="s">
        <v>45</v>
      </c>
      <c r="E15" s="4" t="s">
        <v>21</v>
      </c>
      <c r="F15" s="4" t="s">
        <v>27</v>
      </c>
      <c r="G15" s="4">
        <v>6.2</v>
      </c>
      <c r="H15" s="4">
        <f>IF(AND(G15&gt;=5,G15&lt;=5.5),0.5,IF(AND(G15&gt;=5.51,G15&lt;=6),1,IF(AND(G15&gt;=6.01,G15&lt;=6.5),1.5,IF(AND(G15&gt;=6.51,G15&lt;=7),2,IF(AND(G15&gt;=7.01,G15&lt;=7.5),2.5,IF(AND(G15&gt;=7.51,G15&lt;=8),3,IF(AND(G15&gt;=8.01,G15&lt;=8.5),3.5,IF(AND(G15&gt;=8.51,G15&lt;=9),4,IF(AND(G15&gt;=9.01,G15&lt;=9.5),4.5,IF(AND(G15&gt;=9.51,G15&lt;=10),5,""))))))))))</f>
        <v>1.5</v>
      </c>
      <c r="I15" s="4" t="s">
        <v>28</v>
      </c>
      <c r="J15" s="4">
        <f>IF(I15="IV",0,IF(I15="III-Mjaftueshem",2,IF(I15="III-Mire",3,(IF(I15="III-Shume mire dhe shkelqyeshem",4,IF(I15="II-Mjaftueshem",5,IF(I15="II-Mire",6,IF(I15="II-Shume mire dhe shkelqyeshem",7,IF(I15="I-Mjaftueshem",8,IF(I15="I-Mire",9,IF(I15="I-Shume mire dhe shkelqyeshem",10,0)))))))))))</f>
        <v>3</v>
      </c>
      <c r="K15" s="4" t="s">
        <v>29</v>
      </c>
      <c r="L15" s="4">
        <f>IF(K15="IAL",1,IF(K15="B2",2,0))</f>
        <v>1</v>
      </c>
      <c r="M15" s="4"/>
      <c r="N15" s="4">
        <f>IF(M15="1 Kredit",1,IF(M15="2 Kredite",2,IF(M15="Mbi 3 Kredite",3,0)))</f>
        <v>0</v>
      </c>
      <c r="O15" s="4"/>
      <c r="P15" s="4">
        <f>IFERROR(O15*0.5,"")</f>
        <v>0</v>
      </c>
      <c r="Q15" s="4">
        <v>5.5</v>
      </c>
    </row>
    <row r="16" spans="1:17" x14ac:dyDescent="0.25">
      <c r="A16" s="4">
        <v>11</v>
      </c>
      <c r="B16" s="4" t="s">
        <v>19</v>
      </c>
      <c r="C16" s="4" t="s">
        <v>20</v>
      </c>
      <c r="D16" s="4" t="s">
        <v>47</v>
      </c>
      <c r="E16" s="4" t="s">
        <v>21</v>
      </c>
      <c r="F16" s="4" t="s">
        <v>27</v>
      </c>
      <c r="G16" s="4">
        <v>6.16</v>
      </c>
      <c r="H16" s="4">
        <f t="shared" ref="H16:H24" si="3">IF(AND(G16&gt;=5,G16&lt;=5.5),0.5,IF(AND(G16&gt;=5.51,G16&lt;=6),1,IF(AND(G16&gt;=6.01,G16&lt;=6.5),1.5,IF(AND(G16&gt;=6.51,G16&lt;=7),2,IF(AND(G16&gt;=7.01,G16&lt;=7.5),2.5,IF(AND(G16&gt;=7.51,G16&lt;=8),3,IF(AND(G16&gt;=8.01,G16&lt;=8.5),3.5,IF(AND(G16&gt;=8.51,G16&lt;=9),4,IF(AND(G16&gt;=9.01,G16&lt;=9.5),4.5,IF(AND(G16&gt;=9.51,G16&lt;=10),5,""))))))))))</f>
        <v>1.5</v>
      </c>
      <c r="I16" s="4"/>
      <c r="J16" s="4">
        <f t="shared" ref="J16:J24" si="4">IF(I16="IV",0,IF(I16="III-Mjaftueshem",2,IF(I16="III-Mire",3,(IF(I16="III-Shume mire dhe shkelqyeshem",4,IF(I16="II-Mjaftueshem",5,IF(I16="II-Mire",6,IF(I16="II-Shume mire dhe shkelqyeshem",7,IF(I16="I-Mjaftueshem",8,IF(I16="I-Mire",9,IF(I16="I-Shume mire dhe shkelqyeshem",10,0)))))))))))</f>
        <v>0</v>
      </c>
      <c r="K16" s="4"/>
      <c r="L16" s="4">
        <f t="shared" ref="L16:L18" si="5">IF(K16="IAL",1,IF(K16="B2",2,0))</f>
        <v>0</v>
      </c>
      <c r="M16" s="4"/>
      <c r="N16" s="4">
        <f t="shared" ref="N16:N24" si="6">IF(M16="1 Kredit",1,IF(M16="2 Kredite",2,IF(M16="Mbi 3 Kredite",3,0)))</f>
        <v>0</v>
      </c>
      <c r="O16" s="4">
        <v>3</v>
      </c>
      <c r="P16" s="4">
        <f t="shared" ref="P16:P24" si="7">IFERROR(O16*0.5,"")</f>
        <v>1.5</v>
      </c>
      <c r="Q16" s="4">
        <v>3</v>
      </c>
    </row>
    <row r="17" spans="1:17" x14ac:dyDescent="0.25">
      <c r="A17" s="4">
        <v>12</v>
      </c>
      <c r="B17" s="4" t="s">
        <v>19</v>
      </c>
      <c r="C17" s="4" t="s">
        <v>20</v>
      </c>
      <c r="D17" s="4" t="s">
        <v>46</v>
      </c>
      <c r="E17" s="4" t="s">
        <v>21</v>
      </c>
      <c r="F17" s="4" t="s">
        <v>27</v>
      </c>
      <c r="G17" s="4">
        <v>6.58</v>
      </c>
      <c r="H17" s="4">
        <f t="shared" si="3"/>
        <v>2</v>
      </c>
      <c r="I17" s="4"/>
      <c r="J17" s="4">
        <f t="shared" si="4"/>
        <v>0</v>
      </c>
      <c r="K17" s="4"/>
      <c r="L17" s="4">
        <f t="shared" si="5"/>
        <v>0</v>
      </c>
      <c r="M17" s="4"/>
      <c r="N17" s="4">
        <f t="shared" si="6"/>
        <v>0</v>
      </c>
      <c r="O17" s="4"/>
      <c r="P17" s="4">
        <f t="shared" si="7"/>
        <v>0</v>
      </c>
      <c r="Q17" s="4">
        <v>2</v>
      </c>
    </row>
    <row r="18" spans="1:17" x14ac:dyDescent="0.25">
      <c r="A18" s="4">
        <v>13</v>
      </c>
      <c r="B18" s="4" t="s">
        <v>19</v>
      </c>
      <c r="C18" s="4" t="s">
        <v>20</v>
      </c>
      <c r="D18" s="4" t="s">
        <v>48</v>
      </c>
      <c r="E18" s="4" t="s">
        <v>21</v>
      </c>
      <c r="F18" s="4" t="s">
        <v>27</v>
      </c>
      <c r="G18" s="10">
        <v>5.94</v>
      </c>
      <c r="H18" s="10">
        <f t="shared" si="3"/>
        <v>1</v>
      </c>
      <c r="I18" s="10"/>
      <c r="J18" s="10">
        <f t="shared" si="4"/>
        <v>0</v>
      </c>
      <c r="K18" s="10"/>
      <c r="L18" s="10">
        <f t="shared" si="5"/>
        <v>0</v>
      </c>
      <c r="M18" s="10"/>
      <c r="N18" s="10">
        <f t="shared" si="6"/>
        <v>0</v>
      </c>
      <c r="O18" s="10"/>
      <c r="P18" s="10">
        <f t="shared" si="7"/>
        <v>0</v>
      </c>
      <c r="Q18" s="10">
        <v>1</v>
      </c>
    </row>
    <row r="19" spans="1:17" x14ac:dyDescent="0.25">
      <c r="A19" s="4">
        <v>14</v>
      </c>
      <c r="B19" s="4" t="s">
        <v>19</v>
      </c>
      <c r="C19" s="4" t="s">
        <v>20</v>
      </c>
      <c r="D19" s="4" t="s">
        <v>58</v>
      </c>
      <c r="E19" s="4" t="s">
        <v>21</v>
      </c>
      <c r="F19" s="11" t="s">
        <v>27</v>
      </c>
      <c r="G19" s="5" t="s">
        <v>55</v>
      </c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4">
        <v>15</v>
      </c>
      <c r="B20" s="4" t="s">
        <v>19</v>
      </c>
      <c r="C20" s="4" t="s">
        <v>20</v>
      </c>
      <c r="D20" s="4" t="s">
        <v>59</v>
      </c>
      <c r="E20" s="4" t="s">
        <v>21</v>
      </c>
      <c r="F20" s="11" t="s">
        <v>30</v>
      </c>
      <c r="G20" s="4">
        <v>5.78</v>
      </c>
      <c r="H20" s="4">
        <f>IF(AND(G20&gt;=5,G20&lt;=5.5),0.5,IF(AND(G20&gt;=5.51,G20&lt;=6),1,IF(AND(G20&gt;=6.01,G20&lt;=6.5),1.5,IF(AND(G20&gt;=6.51,G20&lt;=7),2,IF(AND(G20&gt;=7.01,G20&lt;=7.5),2.5,IF(AND(G20&gt;=7.51,G20&lt;=8),3,IF(AND(G20&gt;=8.01,G20&lt;=8.5),3.5,IF(AND(G20&gt;=8.51,G20&lt;=9),4,IF(AND(G20&gt;=9.01,G20&lt;=9.5),4.5,IF(AND(G20&gt;=9.51,G20&lt;=10),5,""))))))))))</f>
        <v>1</v>
      </c>
      <c r="I20" s="4"/>
      <c r="J20" s="4">
        <f>IF(I20="IV",0,IF(I20="III-Mjaftueshem",2,IF(I20="III-Mire",3,(IF(I20="III-Shume mire dhe shkelqyeshem",4,IF(I20="II-Mjaftueshem",5,IF(I20="II-Mire",6,IF(I20="II-Shume mire dhe shkelqyeshem",7,IF(I20="I-Mjaftueshem",8,IF(I20="I-Mire",9,IF(I20="I-Shume mire dhe shkelqyeshem",10,0)))))))))))</f>
        <v>0</v>
      </c>
      <c r="K20" s="4" t="s">
        <v>29</v>
      </c>
      <c r="L20" s="4">
        <v>1</v>
      </c>
      <c r="M20" s="4" t="s">
        <v>26</v>
      </c>
      <c r="N20" s="4">
        <v>3</v>
      </c>
      <c r="O20" s="4">
        <v>5</v>
      </c>
      <c r="P20" s="4">
        <v>2.5</v>
      </c>
      <c r="Q20" s="4">
        <v>7.5</v>
      </c>
    </row>
    <row r="21" spans="1:17" x14ac:dyDescent="0.25">
      <c r="A21" s="4">
        <v>16</v>
      </c>
      <c r="B21" s="4" t="s">
        <v>19</v>
      </c>
      <c r="C21" s="4" t="s">
        <v>20</v>
      </c>
      <c r="D21" s="4" t="s">
        <v>49</v>
      </c>
      <c r="E21" s="4" t="s">
        <v>21</v>
      </c>
      <c r="F21" s="4" t="s">
        <v>30</v>
      </c>
      <c r="G21" s="12">
        <v>6.66</v>
      </c>
      <c r="H21" s="12">
        <f>IF(AND(G21&gt;=5,G21&lt;=5.5),0.5,IF(AND(G21&gt;=5.51,G21&lt;=6),1,IF(AND(G21&gt;=6.01,G21&lt;=6.5),1.5,IF(AND(G21&gt;=6.51,G21&lt;=7),2,IF(AND(G21&gt;=7.01,G21&lt;=7.5),2.5,IF(AND(G21&gt;=7.51,G21&lt;=8),3,IF(AND(G21&gt;=8.01,G21&lt;=8.5),3.5,IF(AND(G21&gt;=8.51,G21&lt;=9),4,IF(AND(G21&gt;=9.01,G21&lt;=9.5),4.5,IF(AND(G21&gt;=9.51,G21&lt;=10),5,""))))))))))</f>
        <v>2</v>
      </c>
      <c r="I21" s="12"/>
      <c r="J21" s="12">
        <f>IF(I21="IV",0,IF(I21="III-Mjaftueshem",2,IF(I21="III-Mire",3,(IF(I21="III-Shume mire dhe shkelqyeshem",4,IF(I21="II-Mjaftueshem",5,IF(I21="II-Mire",6,IF(I21="II-Shume mire dhe shkelqyeshem",7,IF(I21="I-Mjaftueshem",8,IF(I21="I-Mire",9,IF(I21="I-Shume mire dhe shkelqyeshem",10,0)))))))))))</f>
        <v>0</v>
      </c>
      <c r="K21" s="12"/>
      <c r="L21" s="12">
        <f>IF(K21="IAL",1,IF(K21="B2",2,0))</f>
        <v>0</v>
      </c>
      <c r="M21" s="12"/>
      <c r="N21" s="12">
        <f>IF(M21="1 Kredit",1,IF(M21="2 Kredite",2,IF(M21="Mbi 3 Kredite",3,0)))</f>
        <v>0</v>
      </c>
      <c r="O21" s="12"/>
      <c r="P21" s="12">
        <f>IFERROR(O21*0.5,"")</f>
        <v>0</v>
      </c>
      <c r="Q21" s="12">
        <v>2</v>
      </c>
    </row>
    <row r="22" spans="1:17" x14ac:dyDescent="0.25">
      <c r="A22" s="4">
        <v>17</v>
      </c>
      <c r="B22" s="4" t="s">
        <v>19</v>
      </c>
      <c r="C22" s="4" t="s">
        <v>20</v>
      </c>
      <c r="D22" s="4" t="s">
        <v>50</v>
      </c>
      <c r="E22" s="4" t="s">
        <v>21</v>
      </c>
      <c r="F22" s="4" t="s">
        <v>31</v>
      </c>
      <c r="G22" s="4">
        <v>6.33</v>
      </c>
      <c r="H22" s="4">
        <f>IF(AND(G22&gt;=5,G22&lt;=5.5),0.5,IF(AND(G22&gt;=5.51,G22&lt;=6),1,IF(AND(G22&gt;=6.01,G22&lt;=6.5),1.5,IF(AND(G22&gt;=6.51,G22&lt;=7),2,IF(AND(G22&gt;=7.01,G22&lt;=7.5),2.5,IF(AND(G22&gt;=7.51,G22&lt;=8),3,IF(AND(G22&gt;=8.01,G22&lt;=8.5),3.5,IF(AND(G22&gt;=8.51,G22&lt;=9),4,IF(AND(G22&gt;=9.01,G22&lt;=9.5),4.5,IF(AND(G22&gt;=9.51,G22&lt;=10),5,""))))))))))</f>
        <v>1.5</v>
      </c>
      <c r="I22" s="4"/>
      <c r="J22" s="4"/>
      <c r="K22" s="4"/>
      <c r="L22" s="4"/>
      <c r="M22" s="4" t="s">
        <v>26</v>
      </c>
      <c r="N22" s="4">
        <v>3</v>
      </c>
      <c r="O22" s="4"/>
      <c r="P22" s="4"/>
      <c r="Q22" s="4">
        <v>4.5</v>
      </c>
    </row>
    <row r="23" spans="1:17" x14ac:dyDescent="0.25">
      <c r="A23" s="4">
        <v>18</v>
      </c>
      <c r="B23" s="4" t="s">
        <v>19</v>
      </c>
      <c r="C23" s="4" t="s">
        <v>20</v>
      </c>
      <c r="D23" s="4" t="s">
        <v>51</v>
      </c>
      <c r="E23" s="4" t="s">
        <v>21</v>
      </c>
      <c r="F23" s="4" t="s">
        <v>32</v>
      </c>
      <c r="G23" s="4">
        <v>7.16</v>
      </c>
      <c r="H23" s="4">
        <f>IF(AND(G23&gt;=5,G23&lt;=5.5),0.5,IF(AND(G23&gt;=5.51,G23&lt;=6),1,IF(AND(G23&gt;=6.01,G23&lt;=6.5),1.5,IF(AND(G23&gt;=6.51,G23&lt;=7),2,IF(AND(G23&gt;=7.01,G23&lt;=7.5),2.5,IF(AND(G23&gt;=7.51,G23&lt;=8),3,IF(AND(G23&gt;=8.01,G23&lt;=8.5),3.5,IF(AND(G23&gt;=8.51,G23&lt;=9),4,IF(AND(G23&gt;=9.01,G23&lt;=9.5),4.5,IF(AND(G23&gt;=9.51,G23&lt;=10),5,""))))))))))</f>
        <v>2.5</v>
      </c>
      <c r="I23" s="4"/>
      <c r="J23" s="4">
        <f>IF(I23="IV",0,IF(I23="III-Mjaftueshem",2,IF(I23="III-Mire",3,(IF(I23="III-Shume mire dhe shkelqyeshem",4,IF(I23="II-Mjaftueshem",5,IF(I23="II-Mire",6,IF(I23="II-Shume mire dhe shkelqyeshem",7,IF(I23="I-Mjaftueshem",8,IF(I23="I-Mire",9,IF(I23="I-Shume mire dhe shkelqyeshem",10,0)))))))))))</f>
        <v>0</v>
      </c>
      <c r="K23" s="4" t="s">
        <v>33</v>
      </c>
      <c r="L23" s="4">
        <f>IF(K23="IAL",1,IF(K23="B2",2,0))</f>
        <v>2</v>
      </c>
      <c r="M23" s="4" t="s">
        <v>26</v>
      </c>
      <c r="N23" s="4">
        <f>IF(M23="1 Kredit",1,IF(M23="2 Kredite",2,IF(M23="Mbi 3 Kredite",3,0)))</f>
        <v>3</v>
      </c>
      <c r="O23" s="4">
        <v>2</v>
      </c>
      <c r="P23" s="4">
        <f>IFERROR(O23*0.5,"")</f>
        <v>1</v>
      </c>
      <c r="Q23" s="4">
        <v>8.5</v>
      </c>
    </row>
    <row r="24" spans="1:17" x14ac:dyDescent="0.25">
      <c r="A24" s="4">
        <v>19</v>
      </c>
      <c r="B24" s="4" t="s">
        <v>19</v>
      </c>
      <c r="C24" s="4" t="s">
        <v>20</v>
      </c>
      <c r="D24" s="4" t="s">
        <v>52</v>
      </c>
      <c r="E24" s="4" t="s">
        <v>21</v>
      </c>
      <c r="F24" s="4" t="s">
        <v>34</v>
      </c>
      <c r="G24" s="4">
        <v>5.85</v>
      </c>
      <c r="H24" s="4">
        <f t="shared" si="3"/>
        <v>1</v>
      </c>
      <c r="I24" s="4"/>
      <c r="J24" s="4">
        <f t="shared" si="4"/>
        <v>0</v>
      </c>
      <c r="K24" s="4" t="s">
        <v>33</v>
      </c>
      <c r="L24" s="4">
        <f>IF(K24="IAL",1,IF(K24="B2",2,0))</f>
        <v>2</v>
      </c>
      <c r="M24" s="4" t="s">
        <v>26</v>
      </c>
      <c r="N24" s="4">
        <f t="shared" si="6"/>
        <v>3</v>
      </c>
      <c r="O24" s="4">
        <v>1</v>
      </c>
      <c r="P24" s="4">
        <f t="shared" si="7"/>
        <v>0.5</v>
      </c>
      <c r="Q24" s="4">
        <v>6.5</v>
      </c>
    </row>
    <row r="25" spans="1:17" x14ac:dyDescent="0.25">
      <c r="A25" s="4">
        <v>20</v>
      </c>
      <c r="B25" s="4" t="s">
        <v>19</v>
      </c>
      <c r="C25" s="4" t="s">
        <v>20</v>
      </c>
      <c r="D25" s="4" t="s">
        <v>60</v>
      </c>
      <c r="E25" s="4" t="s">
        <v>21</v>
      </c>
      <c r="F25" s="4" t="s">
        <v>35</v>
      </c>
      <c r="G25" s="5" t="s">
        <v>36</v>
      </c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4">
        <v>21</v>
      </c>
      <c r="B26" s="4" t="s">
        <v>19</v>
      </c>
      <c r="C26" s="4" t="s">
        <v>20</v>
      </c>
      <c r="D26" s="4" t="s">
        <v>53</v>
      </c>
      <c r="E26" s="4" t="s">
        <v>37</v>
      </c>
      <c r="F26" s="4" t="s">
        <v>27</v>
      </c>
      <c r="G26" s="5" t="s">
        <v>36</v>
      </c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4">
        <v>22</v>
      </c>
      <c r="B27" s="4" t="s">
        <v>19</v>
      </c>
      <c r="C27" s="4" t="s">
        <v>20</v>
      </c>
      <c r="D27" s="7" t="s">
        <v>39</v>
      </c>
      <c r="E27" s="7" t="s">
        <v>21</v>
      </c>
      <c r="F27" s="7" t="s">
        <v>27</v>
      </c>
      <c r="G27" s="8" t="s">
        <v>38</v>
      </c>
      <c r="H27" s="8"/>
      <c r="I27" s="8"/>
      <c r="J27" s="8"/>
      <c r="K27" s="8"/>
      <c r="L27" s="8"/>
      <c r="M27" s="8"/>
      <c r="N27" s="8"/>
      <c r="O27" s="8"/>
      <c r="P27" s="8"/>
      <c r="Q27" s="8"/>
    </row>
  </sheetData>
  <mergeCells count="14">
    <mergeCell ref="Q4:Q5"/>
    <mergeCell ref="H4:H5"/>
    <mergeCell ref="I4:I5"/>
    <mergeCell ref="J4:J5"/>
    <mergeCell ref="K4:L4"/>
    <mergeCell ref="M4:N4"/>
    <mergeCell ref="O4:P4"/>
    <mergeCell ref="D4:D5"/>
    <mergeCell ref="E4:E5"/>
    <mergeCell ref="F4:F5"/>
    <mergeCell ref="G4:G5"/>
    <mergeCell ref="A4:A5"/>
    <mergeCell ref="B4:B5"/>
    <mergeCell ref="C4:C5"/>
  </mergeCells>
  <conditionalFormatting sqref="G6:G8 G11:G24">
    <cfRule type="colorScale" priority="2">
      <colorScale>
        <cfvo type="formula" val="5"/>
        <cfvo type="formula" val="10"/>
        <color rgb="FFF2F2F2"/>
        <color rgb="FFF2F2F2"/>
      </colorScale>
    </cfRule>
  </conditionalFormatting>
  <conditionalFormatting sqref="G9:G10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6">
    <dataValidation type="list" allowBlank="1" showErrorMessage="1" sqref="B6:B27" xr:uid="{C4B3D275-D604-4F8F-ADE6-41CB7F31924E}">
      <formula1>"DRAP DURRËS,DRAP LEZHË,DRAP KORÇË,DRAP FIER"</formula1>
    </dataValidation>
    <dataValidation type="list" allowBlank="1" showErrorMessage="1" sqref="M6:M24" xr:uid="{FE61715C-6388-4046-BD3D-58F419080922}">
      <formula1>"1 Kredit,2 Kredite,Mbi 3 Kredite"</formula1>
    </dataValidation>
    <dataValidation type="decimal" allowBlank="1" showErrorMessage="1" sqref="O6:O24" xr:uid="{0B3D3E1E-6C5E-4AA9-94F8-0510B11EE355}">
      <formula1>0</formula1>
      <formula2>50</formula2>
    </dataValidation>
    <dataValidation type="list" allowBlank="1" showErrorMessage="1" sqref="K6:K24" xr:uid="{213419D7-992C-46C6-8B11-73248BC2C105}">
      <formula1>"IAL,B2"</formula1>
    </dataValidation>
    <dataValidation type="list" allowBlank="1" showErrorMessage="1" sqref="I6:I24" xr:uid="{20D55D4C-7DAC-446A-AF1D-15FB08FEA847}">
      <formula1>"IV,III-Mjaftueshem,III-Mire,III-Shume mire dhe shkelqyeshem,II-Mjaftueshem,II-Mire,II-Shume mire dhe shkelqyeshem,I-Mjaftueshem,I-Mire,I-Shume mire dhe shkelqyeshem"</formula1>
    </dataValidation>
    <dataValidation allowBlank="1" showErrorMessage="1" sqref="F6:F27" xr:uid="{431FBF31-C3D0-4495-AC90-F6EBBD483E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2023-09-29T16:10:28Z</dcterms:created>
  <dcterms:modified xsi:type="dcterms:W3CDTF">2023-11-07T13:18:03Z</dcterms:modified>
</cp:coreProperties>
</file>