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2023\"/>
    </mc:Choice>
  </mc:AlternateContent>
  <xr:revisionPtr revIDLastSave="0" documentId="8_{F48D41A3-26DF-407B-B922-25825CA773DE}" xr6:coauthVersionLast="47" xr6:coauthVersionMax="47" xr10:uidLastSave="{00000000-0000-0000-0000-000000000000}"/>
  <bookViews>
    <workbookView xWindow="-120" yWindow="-120" windowWidth="29040" windowHeight="15840" xr2:uid="{29DB4906-1E29-46AC-81FF-E930B409A8B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P17" i="1"/>
  <c r="N17" i="1"/>
  <c r="L17" i="1"/>
  <c r="J17" i="1"/>
  <c r="H17" i="1"/>
  <c r="H16" i="1"/>
  <c r="H12" i="1"/>
  <c r="N10" i="1"/>
  <c r="L10" i="1"/>
  <c r="J10" i="1"/>
  <c r="H10" i="1"/>
  <c r="H5" i="1"/>
</calcChain>
</file>

<file path=xl/sharedStrings.xml><?xml version="1.0" encoding="utf-8"?>
<sst xmlns="http://schemas.openxmlformats.org/spreadsheetml/2006/main" count="161" uniqueCount="71">
  <si>
    <t>Kerkesat per punesim me dosje jashte portalit deri në datën 25.09.2024</t>
  </si>
  <si>
    <t xml:space="preserve">Nr </t>
  </si>
  <si>
    <t>DRAP</t>
  </si>
  <si>
    <t>ZVAP</t>
  </si>
  <si>
    <t>Id</t>
  </si>
  <si>
    <t xml:space="preserve">Vendbanimi </t>
  </si>
  <si>
    <t>Profili</t>
  </si>
  <si>
    <t>Nota mesatare</t>
  </si>
  <si>
    <t>Piket nota mesatare</t>
  </si>
  <si>
    <t>Shkalla e kualifikimit</t>
  </si>
  <si>
    <t>Pikët për Kualifikim</t>
  </si>
  <si>
    <t>Gjuhet e Huaja</t>
  </si>
  <si>
    <t>Certifikata</t>
  </si>
  <si>
    <t>Vite pune</t>
  </si>
  <si>
    <t>Piket dosja</t>
  </si>
  <si>
    <t>IAL,B2</t>
  </si>
  <si>
    <t>Piket</t>
  </si>
  <si>
    <t>Kredite</t>
  </si>
  <si>
    <t>Piket per kredite</t>
  </si>
  <si>
    <t>Nr.viteve</t>
  </si>
  <si>
    <t>DRAP FIER</t>
  </si>
  <si>
    <t>FIER</t>
  </si>
  <si>
    <t>Fier</t>
  </si>
  <si>
    <t>Master i Arteve Kanto dhe Mësuesi</t>
  </si>
  <si>
    <t>1 Kredit</t>
  </si>
  <si>
    <t>Lushnje</t>
  </si>
  <si>
    <t>Muzikë/Violinë</t>
  </si>
  <si>
    <t>I-Shume mire dhe shkelqyeshem</t>
  </si>
  <si>
    <t>Muzikë/flaut</t>
  </si>
  <si>
    <t>Muzikë/klarinetë</t>
  </si>
  <si>
    <t>Muzikë/fagot</t>
  </si>
  <si>
    <t>2 Kredite</t>
  </si>
  <si>
    <t>Fizikë</t>
  </si>
  <si>
    <t>Mbi 3 Kredite</t>
  </si>
  <si>
    <t>Edukim fizik</t>
  </si>
  <si>
    <t>Arsim special</t>
  </si>
  <si>
    <t>B2</t>
  </si>
  <si>
    <t>IAL</t>
  </si>
  <si>
    <t>Gjuhë shqipe dhe letërsi</t>
  </si>
  <si>
    <t>Matematikë</t>
  </si>
  <si>
    <t xml:space="preserve">Informatikë </t>
  </si>
  <si>
    <t>Koreografi</t>
  </si>
  <si>
    <t>B1</t>
  </si>
  <si>
    <t>Arsim fillor</t>
  </si>
  <si>
    <t>III-Shume mire</t>
  </si>
  <si>
    <t>Gjuhë italiane</t>
  </si>
  <si>
    <t>Dosja nuk është e njëhsuar me origjinalin</t>
  </si>
  <si>
    <t>Nuk ka diplomë në fushën e edukimit</t>
  </si>
  <si>
    <t>J80….71W</t>
  </si>
  <si>
    <t>F90….46S</t>
  </si>
  <si>
    <t>K05….70J</t>
  </si>
  <si>
    <t>I91….20T</t>
  </si>
  <si>
    <t>J60….24W</t>
  </si>
  <si>
    <t>J31….35R</t>
  </si>
  <si>
    <t>H66….54S</t>
  </si>
  <si>
    <t>K21….83H</t>
  </si>
  <si>
    <t>K21….13D</t>
  </si>
  <si>
    <t>J70….81M</t>
  </si>
  <si>
    <t>J60….69R</t>
  </si>
  <si>
    <t>K21….19D</t>
  </si>
  <si>
    <t>I95….32C</t>
  </si>
  <si>
    <t>J06….76P</t>
  </si>
  <si>
    <t>J25….43E</t>
  </si>
  <si>
    <t>I85….87I</t>
  </si>
  <si>
    <t>J85….40E</t>
  </si>
  <si>
    <t>J50….19K</t>
  </si>
  <si>
    <t>I66….10L</t>
  </si>
  <si>
    <t>H86….16M</t>
  </si>
  <si>
    <t>J86….15H</t>
  </si>
  <si>
    <t>I55….76G</t>
  </si>
  <si>
    <t>I35….68D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</si>
</sst>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Arial"/>
      <family val="2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4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0" borderId="5" xfId="1" applyBorder="1"/>
    <xf numFmtId="0" fontId="4" fillId="0" borderId="0" xfId="1"/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</cellXfs>
  <cellStyles count="2">
    <cellStyle name="Normal" xfId="0" builtinId="0"/>
    <cellStyle name="Normal 2" xfId="1" xr:uid="{118A41E9-E70E-4CFE-8426-5BABAE37D5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7FEE-B06A-4E71-8B2B-933FA3FEF625}">
  <dimension ref="A1:AK28"/>
  <sheetViews>
    <sheetView tabSelected="1" workbookViewId="0">
      <selection activeCell="U17" sqref="U17"/>
    </sheetView>
  </sheetViews>
  <sheetFormatPr defaultRowHeight="15" x14ac:dyDescent="0.25"/>
  <cols>
    <col min="1" max="1" width="4.140625" customWidth="1"/>
    <col min="2" max="2" width="14" customWidth="1"/>
    <col min="4" max="4" width="17.28515625" customWidth="1"/>
    <col min="6" max="6" width="13.140625" customWidth="1"/>
  </cols>
  <sheetData>
    <row r="1" spans="1:37" s="4" customFormat="1" ht="16.5" x14ac:dyDescent="0.3">
      <c r="A1" s="1"/>
      <c r="B1" s="2"/>
      <c r="C1" s="2" t="s">
        <v>0</v>
      </c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s="4" customFormat="1" ht="16.5" x14ac:dyDescent="0.3">
      <c r="A2" s="1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s="4" customFormat="1" ht="39.75" customHeight="1" x14ac:dyDescent="0.2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7" t="s">
        <v>11</v>
      </c>
      <c r="L3" s="8"/>
      <c r="M3" s="7" t="s">
        <v>12</v>
      </c>
      <c r="N3" s="8"/>
      <c r="O3" s="9" t="s">
        <v>13</v>
      </c>
      <c r="P3" s="8"/>
      <c r="Q3" s="10" t="s">
        <v>14</v>
      </c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4" customFormat="1" ht="28.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3" t="s">
        <v>15</v>
      </c>
      <c r="L4" s="13" t="s">
        <v>16</v>
      </c>
      <c r="M4" s="13" t="s">
        <v>17</v>
      </c>
      <c r="N4" s="13" t="s">
        <v>18</v>
      </c>
      <c r="O4" s="13" t="s">
        <v>19</v>
      </c>
      <c r="P4" s="13" t="s">
        <v>16</v>
      </c>
      <c r="Q4" s="12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s="16" customFormat="1" x14ac:dyDescent="0.25">
      <c r="A5" s="15">
        <v>1</v>
      </c>
      <c r="B5" s="15" t="s">
        <v>20</v>
      </c>
      <c r="C5" s="15" t="s">
        <v>21</v>
      </c>
      <c r="D5" s="15" t="s">
        <v>48</v>
      </c>
      <c r="E5" s="15" t="s">
        <v>22</v>
      </c>
      <c r="F5" s="15" t="s">
        <v>23</v>
      </c>
      <c r="G5" s="15">
        <v>7.07</v>
      </c>
      <c r="H5" s="15">
        <f>IF(AND(G5&gt;=5,G5&lt;=5.5),0.5,IF(AND(G5&gt;=5.51,G5&lt;=6),1,IF(AND(G5&gt;=6.01,G5&lt;=6.5),1.5,IF(AND(G5&gt;=6.51,G5&lt;=7),2,IF(AND(G5&gt;=7.01,G5&lt;=7.5),2.5,IF(AND(G5&gt;=7.51,G5&lt;=8),3,IF(AND(G5&gt;=8.01,G5&lt;=8.5),3.5,IF(AND(G5&gt;=8.51,G5&lt;=9),4,IF(AND(G5&gt;=9.01,G5&lt;=9.5),4.5,IF(AND(G5&gt;=9.51,G5&lt;=10),5,""))))))))))</f>
        <v>2.5</v>
      </c>
      <c r="I5" s="15"/>
      <c r="J5" s="15"/>
      <c r="K5" s="15"/>
      <c r="L5" s="15"/>
      <c r="M5" s="15" t="s">
        <v>24</v>
      </c>
      <c r="N5" s="15">
        <v>1</v>
      </c>
      <c r="O5" s="15">
        <v>0</v>
      </c>
      <c r="P5" s="15"/>
      <c r="Q5" s="15">
        <v>3.5</v>
      </c>
    </row>
    <row r="6" spans="1:37" s="16" customFormat="1" x14ac:dyDescent="0.25">
      <c r="A6" s="15">
        <v>2</v>
      </c>
      <c r="B6" s="15" t="s">
        <v>20</v>
      </c>
      <c r="C6" s="15" t="s">
        <v>21</v>
      </c>
      <c r="D6" s="15" t="s">
        <v>49</v>
      </c>
      <c r="E6" s="15" t="s">
        <v>25</v>
      </c>
      <c r="F6" s="15" t="s">
        <v>26</v>
      </c>
      <c r="G6" s="15">
        <v>7.15</v>
      </c>
      <c r="H6" s="15">
        <v>2.5</v>
      </c>
      <c r="I6" s="15" t="s">
        <v>27</v>
      </c>
      <c r="J6" s="15">
        <v>5</v>
      </c>
      <c r="K6" s="15"/>
      <c r="L6" s="15"/>
      <c r="M6" s="15"/>
      <c r="N6" s="15">
        <v>0</v>
      </c>
      <c r="O6" s="15">
        <v>18</v>
      </c>
      <c r="P6" s="15">
        <v>9</v>
      </c>
      <c r="Q6" s="15">
        <v>16.5</v>
      </c>
    </row>
    <row r="7" spans="1:37" s="16" customFormat="1" x14ac:dyDescent="0.25">
      <c r="A7" s="15">
        <v>3</v>
      </c>
      <c r="B7" s="15" t="s">
        <v>20</v>
      </c>
      <c r="C7" s="15" t="s">
        <v>21</v>
      </c>
      <c r="D7" s="15" t="s">
        <v>50</v>
      </c>
      <c r="E7" s="15" t="s">
        <v>22</v>
      </c>
      <c r="F7" s="15" t="s">
        <v>28</v>
      </c>
      <c r="G7" s="15">
        <v>7.98</v>
      </c>
      <c r="H7" s="15">
        <v>3</v>
      </c>
      <c r="I7" s="15"/>
      <c r="J7" s="15"/>
      <c r="K7" s="15"/>
      <c r="L7" s="15"/>
      <c r="M7" s="15" t="s">
        <v>24</v>
      </c>
      <c r="N7" s="15">
        <v>1</v>
      </c>
      <c r="O7" s="15">
        <v>1</v>
      </c>
      <c r="P7" s="15"/>
      <c r="Q7" s="15">
        <v>4.5</v>
      </c>
    </row>
    <row r="8" spans="1:37" s="16" customFormat="1" x14ac:dyDescent="0.25">
      <c r="A8" s="15">
        <v>4</v>
      </c>
      <c r="B8" s="15" t="s">
        <v>20</v>
      </c>
      <c r="C8" s="15" t="s">
        <v>21</v>
      </c>
      <c r="D8" s="15" t="s">
        <v>51</v>
      </c>
      <c r="E8" s="15" t="s">
        <v>22</v>
      </c>
      <c r="F8" s="15" t="s">
        <v>29</v>
      </c>
      <c r="G8" s="15">
        <v>9.19</v>
      </c>
      <c r="H8" s="15">
        <v>7</v>
      </c>
      <c r="I8" s="15"/>
      <c r="J8" s="15"/>
      <c r="K8" s="15"/>
      <c r="L8" s="15"/>
      <c r="M8" s="15"/>
      <c r="N8" s="15"/>
      <c r="O8" s="15"/>
      <c r="P8" s="15"/>
      <c r="Q8" s="15">
        <v>7</v>
      </c>
    </row>
    <row r="9" spans="1:37" s="16" customFormat="1" x14ac:dyDescent="0.25">
      <c r="A9" s="15">
        <v>5</v>
      </c>
      <c r="B9" s="15" t="s">
        <v>20</v>
      </c>
      <c r="C9" s="15" t="s">
        <v>21</v>
      </c>
      <c r="D9" s="15" t="s">
        <v>52</v>
      </c>
      <c r="E9" s="15" t="s">
        <v>22</v>
      </c>
      <c r="F9" s="15" t="s">
        <v>30</v>
      </c>
      <c r="G9" s="15">
        <v>8.08</v>
      </c>
      <c r="H9" s="15">
        <v>3.5</v>
      </c>
      <c r="I9" s="15"/>
      <c r="J9" s="15"/>
      <c r="K9" s="15"/>
      <c r="L9" s="15"/>
      <c r="M9" s="15" t="s">
        <v>31</v>
      </c>
      <c r="N9" s="15">
        <v>2</v>
      </c>
      <c r="O9" s="15"/>
      <c r="P9" s="15"/>
      <c r="Q9" s="15">
        <v>5.5</v>
      </c>
    </row>
    <row r="10" spans="1:37" s="16" customFormat="1" x14ac:dyDescent="0.25">
      <c r="A10" s="15">
        <v>6</v>
      </c>
      <c r="B10" s="15" t="s">
        <v>20</v>
      </c>
      <c r="C10" s="15" t="s">
        <v>21</v>
      </c>
      <c r="D10" s="15" t="s">
        <v>53</v>
      </c>
      <c r="E10" s="15" t="s">
        <v>22</v>
      </c>
      <c r="F10" s="15" t="s">
        <v>32</v>
      </c>
      <c r="G10" s="15">
        <v>5.77</v>
      </c>
      <c r="H10" s="15">
        <f>IF(AND(G10&gt;=5,G10&lt;=5.5),0.5,IF(AND(G10&gt;=5.51,G10&lt;=6),1,IF(AND(G10&gt;=6.01,G10&lt;=6.5),1.5,IF(AND(G10&gt;=6.51,G10&lt;=7),2,IF(AND(G10&gt;=7.01,G10&lt;=7.5),2.5,IF(AND(G10&gt;=7.51,G10&lt;=8),3,IF(AND(G10&gt;=8.01,G10&lt;=8.5),3.5,IF(AND(G10&gt;=8.51,G10&lt;=9),4,IF(AND(G10&gt;=9.01,G10&lt;=9.5),4.5,IF(AND(G10&gt;=9.51,G10&lt;=10),5,""))))))))))</f>
        <v>1</v>
      </c>
      <c r="I10" s="15"/>
      <c r="J10" s="15">
        <f>IF(I10="IV",0,IF(I10="III-Mjaftueshem",2,IF(I10="III-Mire",3,(IF(I10="III-Shume mire dhe shkelqyeshem",4,IF(I10="II-Mjaftueshem",5,IF(I10="II-Mire",6,IF(I10="II-Shume mire dhe shkelqyeshem",7,IF(I10="I-Mjaftueshem",8,IF(I10="I-Mire",9,IF(I10="I-Shume mire dhe shkelqyeshem",10,0)))))))))))</f>
        <v>0</v>
      </c>
      <c r="K10" s="15"/>
      <c r="L10" s="15">
        <f>IF(K10="IAL",1,IF(K10="B2",2,0))</f>
        <v>0</v>
      </c>
      <c r="M10" s="15" t="s">
        <v>33</v>
      </c>
      <c r="N10" s="15">
        <f>IF(M10="1 Kredit",1,IF(M10="2 Kredite",2,IF(M10="Mbi 3 Kredite",3,0)))</f>
        <v>3</v>
      </c>
      <c r="O10" s="15">
        <v>1</v>
      </c>
      <c r="P10" s="15">
        <v>16.5</v>
      </c>
      <c r="Q10" s="15">
        <v>4.5</v>
      </c>
    </row>
    <row r="11" spans="1:37" s="16" customFormat="1" x14ac:dyDescent="0.25">
      <c r="A11" s="15">
        <v>7</v>
      </c>
      <c r="B11" s="15" t="s">
        <v>20</v>
      </c>
      <c r="C11" s="15" t="s">
        <v>21</v>
      </c>
      <c r="D11" s="15" t="s">
        <v>54</v>
      </c>
      <c r="E11" s="15" t="s">
        <v>22</v>
      </c>
      <c r="F11" s="15" t="s">
        <v>34</v>
      </c>
      <c r="G11" s="15">
        <v>6.62</v>
      </c>
      <c r="H11" s="15">
        <v>2</v>
      </c>
      <c r="I11" s="15"/>
      <c r="J11" s="15"/>
      <c r="K11" s="15"/>
      <c r="L11" s="15"/>
      <c r="M11" s="15" t="s">
        <v>33</v>
      </c>
      <c r="N11" s="15"/>
      <c r="O11" s="15"/>
      <c r="P11" s="15">
        <v>0</v>
      </c>
      <c r="Q11" s="15">
        <v>5</v>
      </c>
    </row>
    <row r="12" spans="1:37" s="4" customFormat="1" x14ac:dyDescent="0.25">
      <c r="A12" s="15">
        <v>8</v>
      </c>
      <c r="B12" s="15" t="s">
        <v>20</v>
      </c>
      <c r="C12" s="15" t="s">
        <v>21</v>
      </c>
      <c r="D12" s="17" t="s">
        <v>55</v>
      </c>
      <c r="E12" s="17" t="s">
        <v>22</v>
      </c>
      <c r="F12" s="15" t="s">
        <v>34</v>
      </c>
      <c r="G12" s="18">
        <v>6.97</v>
      </c>
      <c r="H12" s="17">
        <f t="shared" ref="H12" si="0">IF(AND(G12&gt;=5,G12&lt;=5.5),0.5,IF(AND(G12&gt;=5.51,G12&lt;=6),1,IF(AND(G12&gt;=6.01,G12&lt;=6.5),1.5,IF(AND(G12&gt;=6.51,G12&lt;=7),2,IF(AND(G12&gt;=7.01,G12&lt;=7.5),2.5,IF(AND(G12&gt;=7.51,G12&lt;=8),3,IF(AND(G12&gt;=8.01,G12&lt;=8.5),3.5,IF(AND(G12&gt;=8.51,G12&lt;=9),4,IF(AND(G12&gt;=9.01,G12&lt;=9.5),4.5,IF(AND(G12&gt;=9.51,G12&lt;=10),5,""))))))))))</f>
        <v>2</v>
      </c>
      <c r="I12" s="17"/>
      <c r="J12" s="17"/>
      <c r="K12" s="15"/>
      <c r="L12" s="17"/>
      <c r="M12" s="15"/>
      <c r="N12" s="17"/>
      <c r="O12" s="17"/>
      <c r="P12" s="17"/>
      <c r="Q12" s="17">
        <v>2</v>
      </c>
    </row>
    <row r="13" spans="1:37" s="16" customFormat="1" x14ac:dyDescent="0.25">
      <c r="A13" s="15">
        <v>9</v>
      </c>
      <c r="B13" s="15" t="s">
        <v>20</v>
      </c>
      <c r="C13" s="15" t="s">
        <v>21</v>
      </c>
      <c r="D13" s="15" t="s">
        <v>56</v>
      </c>
      <c r="E13" s="15" t="s">
        <v>22</v>
      </c>
      <c r="F13" s="15" t="s">
        <v>34</v>
      </c>
      <c r="G13" s="15">
        <v>6.8</v>
      </c>
      <c r="H13" s="15">
        <v>2</v>
      </c>
      <c r="I13" s="15"/>
      <c r="J13" s="15"/>
      <c r="K13" s="15"/>
      <c r="L13" s="15"/>
      <c r="M13" s="15"/>
      <c r="N13" s="15"/>
      <c r="O13" s="15"/>
      <c r="P13" s="15"/>
      <c r="Q13" s="15">
        <v>2</v>
      </c>
    </row>
    <row r="14" spans="1:37" s="16" customFormat="1" x14ac:dyDescent="0.25">
      <c r="A14" s="15">
        <v>10</v>
      </c>
      <c r="B14" s="15" t="s">
        <v>20</v>
      </c>
      <c r="C14" s="15" t="s">
        <v>21</v>
      </c>
      <c r="D14" s="15" t="s">
        <v>57</v>
      </c>
      <c r="E14" s="15" t="s">
        <v>22</v>
      </c>
      <c r="F14" s="15" t="s">
        <v>34</v>
      </c>
      <c r="G14" s="15">
        <v>6.74</v>
      </c>
      <c r="H14" s="15">
        <v>2</v>
      </c>
      <c r="I14" s="15"/>
      <c r="J14" s="15"/>
      <c r="K14" s="15"/>
      <c r="L14" s="15"/>
      <c r="M14" s="15"/>
      <c r="N14" s="15"/>
      <c r="O14" s="15"/>
      <c r="P14" s="15"/>
      <c r="Q14" s="15">
        <v>2</v>
      </c>
    </row>
    <row r="15" spans="1:37" s="16" customFormat="1" x14ac:dyDescent="0.25">
      <c r="A15" s="15">
        <v>11</v>
      </c>
      <c r="B15" s="15" t="s">
        <v>20</v>
      </c>
      <c r="C15" s="15" t="s">
        <v>21</v>
      </c>
      <c r="D15" s="15" t="s">
        <v>58</v>
      </c>
      <c r="E15" s="15" t="s">
        <v>22</v>
      </c>
      <c r="F15" s="15" t="s">
        <v>34</v>
      </c>
      <c r="G15" s="15">
        <v>5.94</v>
      </c>
      <c r="H15" s="15">
        <v>1</v>
      </c>
      <c r="I15" s="15"/>
      <c r="J15" s="15">
        <v>0</v>
      </c>
      <c r="K15" s="15"/>
      <c r="L15" s="15">
        <v>0</v>
      </c>
      <c r="M15" s="15"/>
      <c r="N15" s="15">
        <v>0</v>
      </c>
      <c r="O15" s="15">
        <v>0</v>
      </c>
      <c r="P15" s="15">
        <v>0</v>
      </c>
      <c r="Q15" s="15">
        <v>1</v>
      </c>
    </row>
    <row r="16" spans="1:37" s="16" customFormat="1" x14ac:dyDescent="0.25">
      <c r="A16" s="15">
        <v>12</v>
      </c>
      <c r="B16" s="15" t="s">
        <v>20</v>
      </c>
      <c r="C16" s="15" t="s">
        <v>21</v>
      </c>
      <c r="D16" s="15" t="s">
        <v>59</v>
      </c>
      <c r="E16" s="15" t="s">
        <v>22</v>
      </c>
      <c r="F16" s="15" t="s">
        <v>34</v>
      </c>
      <c r="G16" s="15">
        <v>5.78</v>
      </c>
      <c r="H16" s="15">
        <f t="shared" ref="H16:H18" si="1">IF(AND(G16&gt;=5,G16&lt;=5.5),0.5,IF(AND(G16&gt;=5.51,G16&lt;=6),1,IF(AND(G16&gt;=6.01,G16&lt;=6.5),1.5,IF(AND(G16&gt;=6.51,G16&lt;=7),2,IF(AND(G16&gt;=7.01,G16&lt;=7.5),2.5,IF(AND(G16&gt;=7.51,G16&lt;=8),3,IF(AND(G16&gt;=8.01,G16&lt;=8.5),3.5,IF(AND(G16&gt;=8.51,G16&lt;=9),4,IF(AND(G16&gt;=9.01,G16&lt;=9.5),4.5,IF(AND(G16&gt;=9.51,G16&lt;=10),5,""))))))))))</f>
        <v>1</v>
      </c>
      <c r="I16" s="15"/>
      <c r="J16" s="15"/>
      <c r="K16" s="15"/>
      <c r="L16" s="15"/>
      <c r="M16" s="15"/>
      <c r="N16" s="15"/>
      <c r="O16" s="15"/>
      <c r="P16" s="15"/>
      <c r="Q16" s="15">
        <v>1</v>
      </c>
    </row>
    <row r="17" spans="1:17" s="16" customFormat="1" x14ac:dyDescent="0.25">
      <c r="A17" s="15">
        <v>13</v>
      </c>
      <c r="B17" s="15" t="s">
        <v>20</v>
      </c>
      <c r="C17" s="15" t="s">
        <v>21</v>
      </c>
      <c r="D17" s="15" t="s">
        <v>60</v>
      </c>
      <c r="E17" s="15" t="s">
        <v>22</v>
      </c>
      <c r="F17" s="15" t="s">
        <v>35</v>
      </c>
      <c r="G17" s="15">
        <v>6.11</v>
      </c>
      <c r="H17" s="15">
        <f t="shared" si="1"/>
        <v>1.5</v>
      </c>
      <c r="I17" s="15"/>
      <c r="J17" s="15">
        <f t="shared" ref="J17" si="2">IF(I17="IV",0,IF(I17="III-Mjaftueshem",2,IF(I17="III-Mire",3,(IF(I17="III-Shume mire dhe shkelqyeshem",4,IF(I17="II-Mjaftueshem",5,IF(I17="II-Mire",6,IF(I17="II-Shume mire dhe shkelqyeshem",7,IF(I17="I-Mjaftueshem",8,IF(I17="I-Mire",9,IF(I17="I-Shume mire dhe shkelqyeshem",10,0)))))))))))</f>
        <v>0</v>
      </c>
      <c r="K17" s="15" t="s">
        <v>36</v>
      </c>
      <c r="L17" s="15">
        <f t="shared" ref="L17" si="3">IF(K17="IAL",1,IF(K17="B2",2,0))</f>
        <v>2</v>
      </c>
      <c r="M17" s="15" t="s">
        <v>33</v>
      </c>
      <c r="N17" s="15">
        <f t="shared" ref="N17" si="4">IF(M17="1 Kredit",1,IF(M17="2 Kredite",2,IF(M17="Mbi 3 Kredite",3,0)))</f>
        <v>3</v>
      </c>
      <c r="O17" s="15">
        <v>2</v>
      </c>
      <c r="P17" s="15">
        <f t="shared" ref="P17" si="5">IFERROR(O17*0.5,"")</f>
        <v>1</v>
      </c>
      <c r="Q17" s="15">
        <v>7.5</v>
      </c>
    </row>
    <row r="18" spans="1:17" s="4" customFormat="1" x14ac:dyDescent="0.25">
      <c r="A18" s="15">
        <v>14</v>
      </c>
      <c r="B18" s="15" t="s">
        <v>20</v>
      </c>
      <c r="C18" s="15" t="s">
        <v>21</v>
      </c>
      <c r="D18" s="17" t="s">
        <v>61</v>
      </c>
      <c r="E18" s="15" t="s">
        <v>22</v>
      </c>
      <c r="F18" s="15" t="s">
        <v>35</v>
      </c>
      <c r="G18" s="17">
        <v>7.44</v>
      </c>
      <c r="H18" s="17">
        <f t="shared" si="1"/>
        <v>2.5</v>
      </c>
      <c r="I18" s="17"/>
      <c r="J18" s="17"/>
      <c r="K18" s="15" t="s">
        <v>37</v>
      </c>
      <c r="L18" s="17">
        <v>1</v>
      </c>
      <c r="M18" s="15" t="s">
        <v>33</v>
      </c>
      <c r="N18" s="17">
        <v>3</v>
      </c>
      <c r="O18" s="17">
        <v>2</v>
      </c>
      <c r="P18" s="17">
        <v>1</v>
      </c>
      <c r="Q18" s="17">
        <v>7.5</v>
      </c>
    </row>
    <row r="19" spans="1:17" s="4" customFormat="1" x14ac:dyDescent="0.25">
      <c r="A19" s="15">
        <v>15</v>
      </c>
      <c r="B19" s="15" t="s">
        <v>20</v>
      </c>
      <c r="C19" s="15" t="s">
        <v>21</v>
      </c>
      <c r="D19" s="17" t="s">
        <v>61</v>
      </c>
      <c r="E19" s="15" t="s">
        <v>22</v>
      </c>
      <c r="F19" s="17" t="s">
        <v>38</v>
      </c>
      <c r="G19" s="17">
        <v>6.97</v>
      </c>
      <c r="H19" s="17">
        <f>IF(AND(G19&gt;=5,G19&lt;=5.5),0.5,IF(AND(G19&gt;=5.51,G19&lt;=6),1,IF(AND(G19&gt;=6.01,G19&lt;=6.5),1.5,IF(AND(G19&gt;=6.51,G19&lt;=7),2,IF(AND(G19&gt;=7.01,G19&lt;=7.5),2.5,IF(AND(G19&gt;=7.51,G19&lt;=8),3,IF(AND(G19&gt;=8.01,G19&lt;=8.5),3.5,IF(AND(G19&gt;=8.51,G19&lt;=9),4,IF(AND(G19&gt;=9.01,G19&lt;=9.5),4.5,IF(AND(G19&gt;=9.51,G19&lt;=10),5,""))))))))))</f>
        <v>2</v>
      </c>
      <c r="I19" s="17"/>
      <c r="J19" s="17"/>
      <c r="K19" s="15" t="s">
        <v>37</v>
      </c>
      <c r="L19" s="17">
        <v>1</v>
      </c>
      <c r="M19" s="15" t="s">
        <v>33</v>
      </c>
      <c r="N19" s="17">
        <v>3</v>
      </c>
      <c r="O19" s="17">
        <v>2</v>
      </c>
      <c r="P19" s="17">
        <v>1</v>
      </c>
      <c r="Q19" s="17">
        <v>7</v>
      </c>
    </row>
    <row r="20" spans="1:17" s="4" customFormat="1" x14ac:dyDescent="0.25">
      <c r="A20" s="15">
        <v>16</v>
      </c>
      <c r="B20" s="15" t="s">
        <v>20</v>
      </c>
      <c r="C20" s="15" t="s">
        <v>21</v>
      </c>
      <c r="D20" s="17" t="s">
        <v>62</v>
      </c>
      <c r="E20" s="15" t="s">
        <v>22</v>
      </c>
      <c r="F20" s="17" t="s">
        <v>39</v>
      </c>
      <c r="G20" s="18">
        <v>6.41</v>
      </c>
      <c r="H20" s="17">
        <f>IF(AND(G20&gt;=5,G20&lt;=5.5),0.5,IF(AND(G20&gt;=5.51,G20&lt;=6),1,IF(AND(G20&gt;=6.01,G20&lt;=6.5),1.5,IF(AND(G20&gt;=6.51,G20&lt;=7),2,IF(AND(G20&gt;=7.01,G20&lt;=7.5),2.5,IF(AND(G20&gt;=7.51,G20&lt;=8),3,IF(AND(G20&gt;=8.01,G20&lt;=8.5),3.5,IF(AND(G20&gt;=8.51,G20&lt;=9),4,IF(AND(G20&gt;=9.01,G20&lt;=9.5),4.5,IF(AND(G20&gt;=9.51,G20&lt;=10),5,""))))))))))</f>
        <v>1.5</v>
      </c>
      <c r="I20" s="17">
        <v>0</v>
      </c>
      <c r="J20" s="17">
        <v>0</v>
      </c>
      <c r="K20" s="15"/>
      <c r="L20" s="17"/>
      <c r="M20" s="15" t="s">
        <v>33</v>
      </c>
      <c r="N20" s="17">
        <v>3</v>
      </c>
      <c r="O20" s="17">
        <v>1</v>
      </c>
      <c r="P20" s="17">
        <v>0.5</v>
      </c>
      <c r="Q20" s="17">
        <v>5</v>
      </c>
    </row>
    <row r="21" spans="1:17" s="4" customFormat="1" x14ac:dyDescent="0.25">
      <c r="A21" s="15">
        <v>17</v>
      </c>
      <c r="B21" s="15" t="s">
        <v>20</v>
      </c>
      <c r="C21" s="15" t="s">
        <v>21</v>
      </c>
      <c r="D21" s="17" t="s">
        <v>63</v>
      </c>
      <c r="E21" s="15" t="s">
        <v>22</v>
      </c>
      <c r="F21" s="17" t="s">
        <v>39</v>
      </c>
      <c r="G21" s="18">
        <v>5.99</v>
      </c>
      <c r="H21" s="17">
        <f>IF(AND(G21&gt;=5,G21&lt;=5.5),0.5,IF(AND(G21&gt;=5.51,G21&lt;=6),1,IF(AND(G21&gt;=6.01,G21&lt;=6.5),1.5,IF(AND(G21&gt;=6.51,G21&lt;=7),2,IF(AND(G21&gt;=7.01,G21&lt;=7.5),2.5,IF(AND(G21&gt;=7.51,G21&lt;=8),3,IF(AND(G21&gt;=8.01,G21&lt;=8.5),3.5,IF(AND(G21&gt;=8.51,G21&lt;=9),4,IF(AND(G21&gt;=9.01,G21&lt;=9.5),4.5,IF(AND(G21&gt;=9.51,G21&lt;=10),5,""))))))))))</f>
        <v>1</v>
      </c>
      <c r="I21" s="17"/>
      <c r="J21" s="17"/>
      <c r="K21" s="15"/>
      <c r="L21" s="17"/>
      <c r="M21" s="15" t="s">
        <v>24</v>
      </c>
      <c r="N21" s="17">
        <v>1</v>
      </c>
      <c r="O21" s="17">
        <v>5</v>
      </c>
      <c r="P21" s="17">
        <v>2.5</v>
      </c>
      <c r="Q21" s="17">
        <v>4.5</v>
      </c>
    </row>
    <row r="22" spans="1:17" s="4" customFormat="1" x14ac:dyDescent="0.25">
      <c r="A22" s="15">
        <v>18</v>
      </c>
      <c r="B22" s="15" t="s">
        <v>20</v>
      </c>
      <c r="C22" s="15" t="s">
        <v>21</v>
      </c>
      <c r="D22" s="17" t="s">
        <v>64</v>
      </c>
      <c r="E22" s="15" t="s">
        <v>22</v>
      </c>
      <c r="F22" s="17" t="s">
        <v>40</v>
      </c>
      <c r="G22" s="18">
        <v>7</v>
      </c>
      <c r="H22" s="17">
        <f t="shared" ref="H22:H26" si="6">IF(AND(G22&gt;=5,G22&lt;=5.5),0.5,IF(AND(G22&gt;=5.51,G22&lt;=6),1,IF(AND(G22&gt;=6.01,G22&lt;=6.5),1.5,IF(AND(G22&gt;=6.51,G22&lt;=7),2,IF(AND(G22&gt;=7.01,G22&lt;=7.5),2.5,IF(AND(G22&gt;=7.51,G22&lt;=8),3,IF(AND(G22&gt;=8.01,G22&lt;=8.5),3.5,IF(AND(G22&gt;=8.51,G22&lt;=9),4,IF(AND(G22&gt;=9.01,G22&lt;=9.5),4.5,IF(AND(G22&gt;=9.51,G22&lt;=10),5,""))))))))))</f>
        <v>2</v>
      </c>
      <c r="I22" s="17">
        <v>0</v>
      </c>
      <c r="J22" s="17"/>
      <c r="K22" s="15"/>
      <c r="L22" s="17"/>
      <c r="M22" s="15"/>
      <c r="N22" s="17"/>
      <c r="O22" s="17">
        <v>0</v>
      </c>
      <c r="P22" s="17"/>
      <c r="Q22" s="17">
        <v>2</v>
      </c>
    </row>
    <row r="23" spans="1:17" s="4" customFormat="1" x14ac:dyDescent="0.25">
      <c r="A23" s="15">
        <v>19</v>
      </c>
      <c r="B23" s="15" t="s">
        <v>20</v>
      </c>
      <c r="C23" s="15" t="s">
        <v>21</v>
      </c>
      <c r="D23" s="17" t="s">
        <v>65</v>
      </c>
      <c r="E23" s="15" t="s">
        <v>22</v>
      </c>
      <c r="F23" s="17" t="s">
        <v>41</v>
      </c>
      <c r="G23" s="18">
        <v>7.57</v>
      </c>
      <c r="H23" s="17">
        <f t="shared" si="6"/>
        <v>3</v>
      </c>
      <c r="I23" s="17"/>
      <c r="J23" s="17"/>
      <c r="K23" s="15" t="s">
        <v>42</v>
      </c>
      <c r="L23" s="17">
        <v>1</v>
      </c>
      <c r="M23" s="15"/>
      <c r="N23" s="17">
        <v>0</v>
      </c>
      <c r="O23" s="17">
        <v>0</v>
      </c>
      <c r="P23" s="17">
        <v>0</v>
      </c>
      <c r="Q23" s="17">
        <v>4</v>
      </c>
    </row>
    <row r="24" spans="1:17" s="4" customFormat="1" x14ac:dyDescent="0.25">
      <c r="A24" s="15">
        <v>20</v>
      </c>
      <c r="B24" s="15" t="s">
        <v>20</v>
      </c>
      <c r="C24" s="15" t="s">
        <v>21</v>
      </c>
      <c r="D24" s="17" t="s">
        <v>66</v>
      </c>
      <c r="E24" s="15" t="s">
        <v>22</v>
      </c>
      <c r="F24" s="17" t="s">
        <v>43</v>
      </c>
      <c r="G24" s="18">
        <v>5.95</v>
      </c>
      <c r="H24" s="17">
        <f t="shared" si="6"/>
        <v>1</v>
      </c>
      <c r="I24" s="17" t="s">
        <v>44</v>
      </c>
      <c r="J24" s="17">
        <v>2</v>
      </c>
      <c r="K24" s="15"/>
      <c r="L24" s="17"/>
      <c r="M24" s="15" t="s">
        <v>33</v>
      </c>
      <c r="N24" s="17">
        <v>3</v>
      </c>
      <c r="O24" s="17"/>
      <c r="P24" s="17"/>
      <c r="Q24" s="17">
        <v>6</v>
      </c>
    </row>
    <row r="25" spans="1:17" s="4" customFormat="1" x14ac:dyDescent="0.25">
      <c r="A25" s="15">
        <v>21</v>
      </c>
      <c r="B25" s="15" t="s">
        <v>20</v>
      </c>
      <c r="C25" s="15" t="s">
        <v>21</v>
      </c>
      <c r="D25" s="17" t="s">
        <v>67</v>
      </c>
      <c r="E25" s="15" t="s">
        <v>22</v>
      </c>
      <c r="F25" s="17" t="s">
        <v>43</v>
      </c>
      <c r="G25" s="18">
        <v>6.34</v>
      </c>
      <c r="H25" s="17">
        <f t="shared" si="6"/>
        <v>1.5</v>
      </c>
      <c r="I25" s="17"/>
      <c r="J25" s="17"/>
      <c r="K25" s="15"/>
      <c r="L25" s="17"/>
      <c r="M25" s="15" t="s">
        <v>31</v>
      </c>
      <c r="N25" s="17">
        <v>2</v>
      </c>
      <c r="O25" s="17">
        <v>0</v>
      </c>
      <c r="P25" s="17">
        <v>0</v>
      </c>
      <c r="Q25" s="17">
        <v>3.5</v>
      </c>
    </row>
    <row r="26" spans="1:17" s="4" customFormat="1" x14ac:dyDescent="0.25">
      <c r="A26" s="15">
        <v>22</v>
      </c>
      <c r="B26" s="15" t="s">
        <v>20</v>
      </c>
      <c r="C26" s="15" t="s">
        <v>21</v>
      </c>
      <c r="D26" s="17" t="s">
        <v>68</v>
      </c>
      <c r="E26" s="17" t="s">
        <v>25</v>
      </c>
      <c r="F26" s="17" t="s">
        <v>45</v>
      </c>
      <c r="G26" s="18">
        <v>6.8</v>
      </c>
      <c r="H26" s="17">
        <f t="shared" si="6"/>
        <v>2</v>
      </c>
      <c r="I26" s="17"/>
      <c r="J26" s="17"/>
      <c r="K26" s="15"/>
      <c r="L26" s="17"/>
      <c r="M26" s="15" t="s">
        <v>33</v>
      </c>
      <c r="N26" s="17">
        <v>3</v>
      </c>
      <c r="O26" s="17"/>
      <c r="P26" s="17"/>
      <c r="Q26" s="17">
        <v>5</v>
      </c>
    </row>
    <row r="27" spans="1:17" s="4" customFormat="1" x14ac:dyDescent="0.25">
      <c r="A27" s="15">
        <v>23</v>
      </c>
      <c r="B27" s="15" t="s">
        <v>20</v>
      </c>
      <c r="C27" s="15" t="s">
        <v>21</v>
      </c>
      <c r="D27" s="17" t="s">
        <v>69</v>
      </c>
      <c r="E27" s="17" t="s">
        <v>22</v>
      </c>
      <c r="F27" s="17" t="s">
        <v>34</v>
      </c>
      <c r="G27" s="4" t="s">
        <v>46</v>
      </c>
    </row>
    <row r="28" spans="1:17" s="4" customFormat="1" x14ac:dyDescent="0.25">
      <c r="A28" s="15">
        <v>24</v>
      </c>
      <c r="B28" s="15" t="s">
        <v>20</v>
      </c>
      <c r="C28" s="15" t="s">
        <v>21</v>
      </c>
      <c r="D28" s="17" t="s">
        <v>70</v>
      </c>
      <c r="E28" s="17" t="s">
        <v>22</v>
      </c>
      <c r="F28" s="17"/>
      <c r="G28" s="4" t="s">
        <v>47</v>
      </c>
    </row>
  </sheetData>
  <mergeCells count="14">
    <mergeCell ref="Q3:Q4"/>
    <mergeCell ref="H3:H4"/>
    <mergeCell ref="I3:I4"/>
    <mergeCell ref="J3:J4"/>
    <mergeCell ref="K3:L3"/>
    <mergeCell ref="M3:N3"/>
    <mergeCell ref="O3:P3"/>
    <mergeCell ref="D3:D4"/>
    <mergeCell ref="E3:E4"/>
    <mergeCell ref="F3:F4"/>
    <mergeCell ref="G3:G4"/>
    <mergeCell ref="A3:A4"/>
    <mergeCell ref="B3:B4"/>
    <mergeCell ref="C3:C4"/>
  </mergeCells>
  <conditionalFormatting sqref="G5:G11 G13:G17">
    <cfRule type="colorScale" priority="1">
      <colorScale>
        <cfvo type="formula" val="5"/>
        <cfvo type="formula" val="10"/>
        <color rgb="FFF2F2F2"/>
        <color rgb="FFF2F2F2"/>
      </colorScale>
    </cfRule>
  </conditionalFormatting>
  <dataValidations count="7">
    <dataValidation type="list" allowBlank="1" showErrorMessage="1" sqref="M5:M26" xr:uid="{957ECB98-EA72-4BF2-B29A-062B09B07562}">
      <formula1>"1 Kredit,2 Kredite,Mbi 3 Kredite"</formula1>
    </dataValidation>
    <dataValidation allowBlank="1" showErrorMessage="1" sqref="F5:F28" xr:uid="{CFF5E171-28F5-4218-9514-4694FB3E06EC}"/>
    <dataValidation type="list" allowBlank="1" showErrorMessage="1" sqref="B5:B28" xr:uid="{98A5DDA4-B6D4-425E-A361-7DC1AC568B42}">
      <formula1>"DRAP DURRËS,DRAP LEZHË,DRAP KORÇË,DRAP FIER"</formula1>
    </dataValidation>
    <dataValidation type="list" allowBlank="1" showErrorMessage="1" sqref="K23:K24" xr:uid="{25BBBCC6-E0B8-47E8-8E84-A1B6BA949762}">
      <formula1>"IAL,B1,B2"</formula1>
    </dataValidation>
    <dataValidation type="decimal" allowBlank="1" showErrorMessage="1" sqref="O5:O11 O13:O17" xr:uid="{673630DC-C58D-4380-8CA0-A1AFC2476D6F}">
      <formula1>0</formula1>
      <formula2>50</formula2>
    </dataValidation>
    <dataValidation type="list" allowBlank="1" showErrorMessage="1" sqref="K5:K22 K25:K26" xr:uid="{F3520B72-113C-4A7B-9402-8FA3A6E044AD}">
      <formula1>"IAL,B2"</formula1>
    </dataValidation>
    <dataValidation type="list" allowBlank="1" showErrorMessage="1" sqref="I5:I11 I13:I17" xr:uid="{7FAA788F-8370-452F-B88D-4F1D11A47BEC}">
      <formula1>"IV,III-Mjaftueshem,III-Mire,III-Shume mire dhe shkelqyeshem,II-Mjaftueshem,II-Mire,II-Shume mire dhe shkelqyeshem,I-Mjaftueshem,I-Mire,I-Shume mire dhe shkelqyeshem"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2024-09-25T14:48:36Z</dcterms:created>
  <dcterms:modified xsi:type="dcterms:W3CDTF">2024-09-25T14:53:55Z</dcterms:modified>
</cp:coreProperties>
</file>